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'Лист1'!$A$1:$L$35</definedName>
  </definedNames>
  <calcPr fullCalcOnLoad="1"/>
</workbook>
</file>

<file path=xl/sharedStrings.xml><?xml version="1.0" encoding="utf-8"?>
<sst xmlns="http://schemas.openxmlformats.org/spreadsheetml/2006/main" count="47" uniqueCount="42">
  <si>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</si>
  <si>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</si>
  <si>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</si>
  <si>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</si>
  <si>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</si>
  <si>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</si>
  <si>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</si>
  <si>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</si>
  <si>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</si>
  <si>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</si>
  <si>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</si>
  <si>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</si>
  <si>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</si>
  <si>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</si>
  <si>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</si>
  <si>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</si>
  <si>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</si>
  <si>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</si>
  <si>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</si>
  <si>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</si>
  <si>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</si>
  <si>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</si>
  <si>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</si>
  <si>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</si>
  <si>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</si>
  <si>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</si>
  <si>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Дотации бюджетам сельских поселений на поддержку мер по обеспечению сбалансированности бюджетов из краевого бюджета</t>
  </si>
  <si>
    <t>сумма  (прогноз)</t>
  </si>
  <si>
    <t>Прочие межбюджетные трансферты, передаваемые бюджетам сельских поселений</t>
  </si>
  <si>
    <t>303 2 02 49999 10 0000 150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</si>
  <si>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</si>
  <si>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содержание дорог</t>
  </si>
  <si>
    <t xml:space="preserve">Бюджетный прогноз доходов на 2024-2029года
</t>
  </si>
  <si>
    <t>303 2 02 16001 10 0000 150</t>
  </si>
  <si>
    <t xml:space="preserve"> 303 2 02 16001 10 0000 150</t>
  </si>
  <si>
    <t>303 202 35118 10 0000 150</t>
  </si>
  <si>
    <t>303 2 02 40014 10 0000 150</t>
  </si>
  <si>
    <t>182 1 05 03000 01 0000 110</t>
  </si>
  <si>
    <t>Единый сельскохозяйственный налог</t>
  </si>
  <si>
    <t>303 1 13 02995 10 0000 130</t>
  </si>
  <si>
    <t>Прочие доходы от компенсации затрат бюджетов сельских поселений</t>
  </si>
  <si>
    <t xml:space="preserve">Приложение1к проекту постановления №36 от 10.11.23 года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</si>
</sst>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60" applyNumberFormat="1" applyFont="1" applyBorder="1" applyAlignment="1">
      <alignment horizontal="right" wrapText="1"/>
    </xf>
    <xf numFmtId="172" fontId="6" fillId="0" borderId="12" xfId="60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6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60" applyNumberFormat="1" applyFont="1" applyBorder="1" applyAlignment="1">
      <alignment horizontal="left" wrapText="1"/>
    </xf>
    <xf numFmtId="172" fontId="6" fillId="0" borderId="23" xfId="60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center" wrapText="1"/>
    </xf>
    <xf numFmtId="172" fontId="6" fillId="0" borderId="25" xfId="6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169" fontId="5" fillId="0" borderId="28" xfId="0" applyNumberFormat="1" applyFont="1" applyBorder="1" applyAlignment="1">
      <alignment horizontal="center" vertical="top" wrapText="1"/>
    </xf>
    <xf numFmtId="172" fontId="6" fillId="0" borderId="29" xfId="60" applyNumberFormat="1" applyFont="1" applyBorder="1" applyAlignment="1">
      <alignment horizontal="right" wrapText="1"/>
    </xf>
    <xf numFmtId="170" fontId="8" fillId="0" borderId="30" xfId="0" applyNumberFormat="1" applyFont="1" applyBorder="1" applyAlignment="1">
      <alignment/>
    </xf>
    <xf numFmtId="170" fontId="8" fillId="0" borderId="31" xfId="0" applyNumberFormat="1" applyFont="1" applyBorder="1" applyAlignment="1">
      <alignment/>
    </xf>
    <xf numFmtId="175" fontId="8" fillId="0" borderId="32" xfId="0" applyNumberFormat="1" applyFont="1" applyBorder="1" applyAlignment="1">
      <alignment horizontal="center"/>
    </xf>
    <xf numFmtId="175" fontId="8" fillId="0" borderId="33" xfId="0" applyNumberFormat="1" applyFont="1" applyBorder="1" applyAlignment="1">
      <alignment horizontal="center"/>
    </xf>
    <xf numFmtId="169" fontId="5" fillId="0" borderId="20" xfId="0" applyNumberFormat="1" applyFont="1" applyBorder="1" applyAlignment="1">
      <alignment horizontal="center" vertical="top" wrapText="1"/>
    </xf>
    <xf numFmtId="172" fontId="6" fillId="0" borderId="17" xfId="60" applyNumberFormat="1" applyFont="1" applyBorder="1" applyAlignment="1">
      <alignment horizontal="right" wrapText="1"/>
    </xf>
    <xf numFmtId="172" fontId="6" fillId="0" borderId="19" xfId="60" applyNumberFormat="1" applyFont="1" applyBorder="1" applyAlignment="1">
      <alignment horizontal="right" wrapText="1"/>
    </xf>
    <xf numFmtId="49" fontId="5" fillId="0" borderId="34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left" vertical="center" wrapText="1" indent="1"/>
    </xf>
    <xf numFmtId="172" fontId="6" fillId="0" borderId="35" xfId="60" applyNumberFormat="1" applyFont="1" applyBorder="1" applyAlignment="1">
      <alignment horizontal="left" wrapText="1"/>
    </xf>
    <xf numFmtId="172" fontId="6" fillId="0" borderId="36" xfId="60" applyNumberFormat="1" applyFont="1" applyBorder="1" applyAlignment="1">
      <alignment horizontal="left" wrapText="1"/>
    </xf>
    <xf numFmtId="172" fontId="6" fillId="0" borderId="37" xfId="6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172" fontId="6" fillId="0" borderId="22" xfId="6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Лист1!$A$14:$B$37</c:f>
              <c:multiLvlStrCache>
                <c:ptCount val="20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Прочие доходы от компенсации затрат бюджетов сельских поселений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дорог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Прочие межбюджетные трансферты, передаваемые бюджетам сельских поселений</c:v>
                  </c:pt>
                  <c:pt idx="19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303 1 13 02995 10 0000 130</c:v>
                  </c:pt>
                  <c:pt idx="12">
                    <c:v>303 2 02 16001 10 0000 150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  <c:pt idx="18">
                    <c:v>303 2 02 49999 10 0000 150</c:v>
                  </c:pt>
                </c:lvl>
              </c:multiLvlStrCache>
            </c:multiLvlStrRef>
          </c:cat>
          <c:val>
            <c:numRef>
              <c:f>Лист1!$C$14:$C$37</c:f>
              <c:numCache>
                <c:ptCount val="22"/>
                <c:pt idx="0">
                  <c:v>3546.8</c:v>
                </c:pt>
                <c:pt idx="2">
                  <c:v>1034.3</c:v>
                </c:pt>
                <c:pt idx="3">
                  <c:v>1260</c:v>
                </c:pt>
                <c:pt idx="4">
                  <c:v>205</c:v>
                </c:pt>
                <c:pt idx="5">
                  <c:v>646.1</c:v>
                </c:pt>
                <c:pt idx="6">
                  <c:v>401.4</c:v>
                </c:pt>
                <c:pt idx="9">
                  <c:v>317.4</c:v>
                </c:pt>
                <c:pt idx="10">
                  <c:v>84</c:v>
                </c:pt>
                <c:pt idx="11">
                  <c:v>2229.6000000000004</c:v>
                </c:pt>
                <c:pt idx="12">
                  <c:v>183.3</c:v>
                </c:pt>
                <c:pt idx="13">
                  <c:v>237.3</c:v>
                </c:pt>
                <c:pt idx="14">
                  <c:v>609.8000000000001</c:v>
                </c:pt>
                <c:pt idx="15">
                  <c:v>582.2</c:v>
                </c:pt>
                <c:pt idx="16">
                  <c:v>6</c:v>
                </c:pt>
                <c:pt idx="17">
                  <c:v>21.6</c:v>
                </c:pt>
                <c:pt idx="18">
                  <c:v>1199.2</c:v>
                </c:pt>
                <c:pt idx="19">
                  <c:v>5776.400000000001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Лист1!$A$14:$B$37</c:f>
              <c:multiLvlStrCache>
                <c:ptCount val="20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Прочие доходы от компенсации затрат бюджетов сельских поселений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дорог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Прочие межбюджетные трансферты, передаваемые бюджетам сельских поселений</c:v>
                  </c:pt>
                  <c:pt idx="19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303 1 13 02995 10 0000 130</c:v>
                  </c:pt>
                  <c:pt idx="12">
                    <c:v>303 2 02 16001 10 0000 150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  <c:pt idx="18">
                    <c:v>303 2 02 49999 10 0000 150</c:v>
                  </c:pt>
                </c:lvl>
              </c:multiLvlStrCache>
            </c:multiLvlStrRef>
          </c:cat>
          <c:val>
            <c:numRef>
              <c:f>Лист1!$D$14:$D$37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Лист1!$A$14:$B$37</c:f>
              <c:multiLvlStrCache>
                <c:ptCount val="20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Прочие доходы от компенсации затрат бюджетов сельских поселений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дорог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Прочие межбюджетные трансферты, передаваемые бюджетам сельских поселений</c:v>
                  </c:pt>
                  <c:pt idx="19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303 1 13 02995 10 0000 130</c:v>
                  </c:pt>
                  <c:pt idx="12">
                    <c:v>303 2 02 16001 10 0000 150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  <c:pt idx="18">
                    <c:v>303 2 02 49999 10 0000 150</c:v>
                  </c:pt>
                </c:lvl>
              </c:multiLvlStrCache>
            </c:multiLvlStrRef>
          </c:cat>
          <c:val>
            <c:numRef>
              <c:f>Лист1!$E$14:$E$37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Лист1!$A$14:$B$37</c:f>
              <c:multiLvlStrCache>
                <c:ptCount val="20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Прочие доходы от компенсации затрат бюджетов сельских поселений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дорог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Прочие межбюджетные трансферты, передаваемые бюджетам сельских поселений</c:v>
                  </c:pt>
                  <c:pt idx="19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303 1 13 02995 10 0000 130</c:v>
                  </c:pt>
                  <c:pt idx="12">
                    <c:v>303 2 02 16001 10 0000 150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  <c:pt idx="18">
                    <c:v>303 2 02 49999 10 0000 150</c:v>
                  </c:pt>
                </c:lvl>
              </c:multiLvlStrCache>
            </c:multiLvlStrRef>
          </c:cat>
          <c:val>
            <c:numRef>
              <c:f>Лист1!$F$14:$F$37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Лист1!$A$14:$B$37</c:f>
              <c:multiLvlStrCache>
                <c:ptCount val="20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Прочие доходы от компенсации затрат бюджетов сельских поселений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5">
                    <c:v>на содержание дорог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Прочие межбюджетные трансферты, передаваемые бюджетам сельских поселений</c:v>
                  </c:pt>
                  <c:pt idx="19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303 1 13 02995 10 0000 130</c:v>
                  </c:pt>
                  <c:pt idx="12">
                    <c:v>303 2 02 16001 10 0000 150</c:v>
                  </c:pt>
                  <c:pt idx="13">
                    <c:v>303 202 35118 10 0000 150</c:v>
                  </c:pt>
                  <c:pt idx="14">
                    <c:v>303 2 02 40014 10 0000 150</c:v>
                  </c:pt>
                  <c:pt idx="18">
                    <c:v>303 2 02 49999 10 0000 150</c:v>
                  </c:pt>
                </c:lvl>
              </c:multiLvlStrCache>
            </c:multiLvlStrRef>
          </c:cat>
          <c:val>
            <c:numRef>
              <c:f>Лист1!$G$14:$G$37</c:f>
            </c:numRef>
          </c:val>
        </c:ser>
        <c:axId val="52558203"/>
        <c:axId val="3261780"/>
      </c:barChart>
      <c:catAx>
        <c:axId val="5255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1780"/>
        <c:crosses val="autoZero"/>
        <c:auto val="1"/>
        <c:lblOffset val="100"/>
        <c:tickLblSkip val="1"/>
        <c:noMultiLvlLbl val="0"/>
      </c:catAx>
      <c:valAx>
        <c:axId val="3261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8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75" zoomScaleNormal="75" zoomScaleSheetLayoutView="75" zoomScalePageLayoutView="0" workbookViewId="0" topLeftCell="DE1">
      <pane xSplit="2700" topLeftCell="A1" activePane="topRight" state="split"/>
      <selection pane="topLeft" activeCell="DE24" sqref="A24:IV24"/>
      <selection pane="topRight" activeCell="J2" sqref="J2:L2"/>
    </sheetView>
  </sheetViews>
  <sheetFormatPr defaultColWidth="9.00390625" defaultRowHeight="12.75"/>
  <cols>
    <col min="1" max="1" width="29.875" style="2" customWidth="1"/>
    <col min="2" max="2" width="40.00390625" style="1" customWidth="1"/>
    <col min="3" max="3" width="10.6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0.75390625" style="1" customWidth="1"/>
    <col min="9" max="9" width="10.625" style="1" customWidth="1"/>
    <col min="10" max="10" width="10.125" style="1" customWidth="1"/>
    <col min="11" max="11" width="10.875" style="1" customWidth="1"/>
    <col min="12" max="12" width="11.25390625" style="1" customWidth="1"/>
    <col min="13" max="16384" width="9.125" style="1" customWidth="1"/>
  </cols>
  <sheetData>
    <row r="1" spans="1:2" s="5" customFormat="1" ht="24" customHeight="1">
      <c r="A1" s="48"/>
      <c r="B1" s="10"/>
    </row>
    <row r="2" spans="1:12" s="5" customFormat="1" ht="123" customHeight="1">
      <c r="A2" s="48"/>
      <c r="B2" s="10"/>
      <c r="C2" s="66"/>
      <c r="D2" s="66"/>
      <c r="E2" s="66"/>
      <c r="F2" s="66"/>
      <c r="G2" s="66"/>
      <c r="H2" s="66"/>
      <c r="I2" s="66"/>
      <c r="J2" s="68" t="s">
        <v>41</v>
      </c>
      <c r="K2" s="68"/>
      <c r="L2" s="68"/>
    </row>
    <row r="3" spans="1:6" s="5" customFormat="1" ht="19.5" customHeight="1">
      <c r="A3" s="49"/>
      <c r="B3" s="10"/>
      <c r="C3" s="9"/>
      <c r="D3" s="9"/>
      <c r="E3" s="9"/>
      <c r="F3" s="9"/>
    </row>
    <row r="4" spans="1:6" s="5" customFormat="1" ht="20.25" customHeight="1" hidden="1">
      <c r="A4" s="50"/>
      <c r="B4" s="10"/>
      <c r="C4" s="9"/>
      <c r="D4" s="9"/>
      <c r="E4" s="9"/>
      <c r="F4" s="9"/>
    </row>
    <row r="5" spans="1:9" s="5" customFormat="1" ht="23.25" customHeight="1" hidden="1">
      <c r="A5" s="50"/>
      <c r="B5" s="73"/>
      <c r="C5" s="73"/>
      <c r="D5" s="73"/>
      <c r="E5" s="73"/>
      <c r="F5" s="73"/>
      <c r="G5" s="73"/>
      <c r="H5" s="9"/>
      <c r="I5" s="9"/>
    </row>
    <row r="6" spans="1:9" s="5" customFormat="1" ht="18" customHeight="1" hidden="1">
      <c r="A6" s="50"/>
      <c r="B6" s="73"/>
      <c r="C6" s="73"/>
      <c r="D6" s="73"/>
      <c r="E6" s="73"/>
      <c r="F6" s="73"/>
      <c r="G6" s="73"/>
      <c r="H6" s="9"/>
      <c r="I6" s="9"/>
    </row>
    <row r="7" spans="1:9" ht="18" customHeight="1" hidden="1">
      <c r="A7" s="3"/>
      <c r="B7" s="3"/>
      <c r="C7" s="10"/>
      <c r="D7" s="3"/>
      <c r="E7" s="3"/>
      <c r="F7" s="3"/>
      <c r="G7" s="3"/>
      <c r="H7" s="3"/>
      <c r="I7" s="3"/>
    </row>
    <row r="8" spans="1:9" s="5" customFormat="1" ht="15.75" customHeight="1" hidden="1">
      <c r="A8" s="72"/>
      <c r="B8" s="72"/>
      <c r="C8" s="72"/>
      <c r="D8" s="72"/>
      <c r="E8" s="72"/>
      <c r="F8" s="72"/>
      <c r="G8" s="72"/>
      <c r="H8" s="44"/>
      <c r="I8" s="44"/>
    </row>
    <row r="9" spans="1:12" s="5" customFormat="1" ht="72" customHeight="1">
      <c r="A9" s="69" t="s">
        <v>32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2" s="5" customFormat="1" ht="1.5" customHeight="1" thickBot="1">
      <c r="A10" s="4" t="s">
        <v>4</v>
      </c>
      <c r="B10" s="37"/>
    </row>
    <row r="11" spans="1:12" ht="47.25" customHeight="1">
      <c r="A11" s="25" t="s">
        <v>5</v>
      </c>
      <c r="B11" s="70" t="s">
        <v>1</v>
      </c>
      <c r="C11" s="33" t="s">
        <v>27</v>
      </c>
      <c r="D11" s="11"/>
      <c r="E11" s="11"/>
      <c r="F11" s="11"/>
      <c r="G11" s="11"/>
      <c r="H11" s="51" t="s">
        <v>27</v>
      </c>
      <c r="I11" s="33" t="s">
        <v>27</v>
      </c>
      <c r="J11" s="33" t="s">
        <v>27</v>
      </c>
      <c r="K11" s="33" t="s">
        <v>27</v>
      </c>
      <c r="L11" s="33" t="s">
        <v>27</v>
      </c>
    </row>
    <row r="12" spans="1:12" ht="21" customHeight="1" thickBot="1">
      <c r="A12" s="26" t="s">
        <v>0</v>
      </c>
      <c r="B12" s="71"/>
      <c r="C12" s="40">
        <v>2024</v>
      </c>
      <c r="D12" s="34"/>
      <c r="E12" s="35"/>
      <c r="F12" s="35"/>
      <c r="G12" s="35"/>
      <c r="H12" s="47">
        <v>2025</v>
      </c>
      <c r="I12" s="46">
        <v>2026</v>
      </c>
      <c r="J12" s="46">
        <v>2027</v>
      </c>
      <c r="K12" s="46">
        <v>2028</v>
      </c>
      <c r="L12" s="46">
        <v>2029</v>
      </c>
    </row>
    <row r="13" spans="1:12" ht="14.25" customHeight="1">
      <c r="A13" s="26"/>
      <c r="B13" s="19"/>
      <c r="C13" s="18"/>
      <c r="D13" s="14"/>
      <c r="E13" s="15"/>
      <c r="F13" s="32"/>
      <c r="G13" s="32"/>
      <c r="H13" s="52"/>
      <c r="I13" s="58"/>
      <c r="J13" s="58"/>
      <c r="K13" s="58"/>
      <c r="L13" s="58"/>
    </row>
    <row r="14" spans="1:12" ht="15.75" customHeight="1">
      <c r="A14" s="27" t="s">
        <v>12</v>
      </c>
      <c r="B14" s="41" t="s">
        <v>24</v>
      </c>
      <c r="C14" s="38">
        <f>C16+C18+C19+C20+C17</f>
        <v>3546.8</v>
      </c>
      <c r="D14" s="38">
        <f aca="true" t="shared" si="0" ref="D14:L14">D16+D18+D19+D20+D17</f>
        <v>2288.9</v>
      </c>
      <c r="E14" s="38">
        <f t="shared" si="0"/>
        <v>2288.9</v>
      </c>
      <c r="F14" s="38">
        <f t="shared" si="0"/>
        <v>2288.9</v>
      </c>
      <c r="G14" s="38">
        <f t="shared" si="0"/>
        <v>2288.9</v>
      </c>
      <c r="H14" s="38">
        <f t="shared" si="0"/>
        <v>3608.9</v>
      </c>
      <c r="I14" s="38">
        <f t="shared" si="0"/>
        <v>3674.7000000000003</v>
      </c>
      <c r="J14" s="38">
        <f t="shared" si="0"/>
        <v>3744.4</v>
      </c>
      <c r="K14" s="38">
        <f t="shared" si="0"/>
        <v>3818.3</v>
      </c>
      <c r="L14" s="38">
        <f t="shared" si="0"/>
        <v>3896.7000000000003</v>
      </c>
    </row>
    <row r="15" spans="1:12" ht="15.75">
      <c r="A15" s="27" t="s">
        <v>8</v>
      </c>
      <c r="B15" s="20"/>
      <c r="C15" s="38"/>
      <c r="D15" s="12"/>
      <c r="E15" s="16"/>
      <c r="F15" s="16"/>
      <c r="G15" s="16"/>
      <c r="H15" s="53"/>
      <c r="I15" s="59"/>
      <c r="J15" s="59"/>
      <c r="K15" s="59"/>
      <c r="L15" s="59"/>
    </row>
    <row r="16" spans="1:12" ht="16.5" customHeight="1">
      <c r="A16" s="27" t="s">
        <v>13</v>
      </c>
      <c r="B16" s="20" t="s">
        <v>2</v>
      </c>
      <c r="C16" s="38">
        <v>1034.3</v>
      </c>
      <c r="D16" s="38">
        <v>392.9</v>
      </c>
      <c r="E16" s="38">
        <v>392.9</v>
      </c>
      <c r="F16" s="38">
        <v>392.9</v>
      </c>
      <c r="G16" s="38">
        <v>392.9</v>
      </c>
      <c r="H16" s="38">
        <v>1096.4</v>
      </c>
      <c r="I16" s="38">
        <v>1162.2</v>
      </c>
      <c r="J16" s="67">
        <v>1231.9</v>
      </c>
      <c r="K16" s="67">
        <v>1305.8</v>
      </c>
      <c r="L16" s="67">
        <v>1384.2</v>
      </c>
    </row>
    <row r="17" spans="1:12" ht="16.5" customHeight="1">
      <c r="A17" s="27" t="s">
        <v>37</v>
      </c>
      <c r="B17" s="20" t="s">
        <v>38</v>
      </c>
      <c r="C17" s="38">
        <v>1260</v>
      </c>
      <c r="D17" s="38"/>
      <c r="E17" s="38"/>
      <c r="F17" s="38"/>
      <c r="G17" s="38"/>
      <c r="H17" s="38">
        <v>1260</v>
      </c>
      <c r="I17" s="38">
        <v>1260</v>
      </c>
      <c r="J17" s="67">
        <v>1260</v>
      </c>
      <c r="K17" s="67">
        <v>1260</v>
      </c>
      <c r="L17" s="67">
        <v>1260</v>
      </c>
    </row>
    <row r="18" spans="1:12" s="6" customFormat="1" ht="18.75" customHeight="1">
      <c r="A18" s="27" t="s">
        <v>14</v>
      </c>
      <c r="B18" s="20" t="s">
        <v>6</v>
      </c>
      <c r="C18" s="38">
        <v>205</v>
      </c>
      <c r="D18" s="38">
        <v>121</v>
      </c>
      <c r="E18" s="38">
        <v>121</v>
      </c>
      <c r="F18" s="38">
        <v>121</v>
      </c>
      <c r="G18" s="38">
        <v>121</v>
      </c>
      <c r="H18" s="38">
        <v>205</v>
      </c>
      <c r="I18" s="38">
        <v>205</v>
      </c>
      <c r="J18" s="38">
        <v>205</v>
      </c>
      <c r="K18" s="38">
        <v>205</v>
      </c>
      <c r="L18" s="38">
        <v>205</v>
      </c>
    </row>
    <row r="19" spans="1:12" s="6" customFormat="1" ht="18.75" customHeight="1">
      <c r="A19" s="27" t="s">
        <v>15</v>
      </c>
      <c r="B19" s="20" t="s">
        <v>7</v>
      </c>
      <c r="C19" s="38">
        <v>646.1</v>
      </c>
      <c r="D19" s="38">
        <v>1775</v>
      </c>
      <c r="E19" s="38">
        <v>1775</v>
      </c>
      <c r="F19" s="38">
        <v>1775</v>
      </c>
      <c r="G19" s="38">
        <v>1775</v>
      </c>
      <c r="H19" s="38">
        <v>646.1</v>
      </c>
      <c r="I19" s="38">
        <v>646.1</v>
      </c>
      <c r="J19" s="38">
        <v>646.1</v>
      </c>
      <c r="K19" s="38">
        <v>646.1</v>
      </c>
      <c r="L19" s="38">
        <v>646.1</v>
      </c>
    </row>
    <row r="20" spans="1:12" ht="63">
      <c r="A20" s="27" t="s">
        <v>16</v>
      </c>
      <c r="B20" s="21" t="s">
        <v>20</v>
      </c>
      <c r="C20" s="38">
        <f>C22+C23+C24</f>
        <v>401.4</v>
      </c>
      <c r="D20" s="38">
        <f aca="true" t="shared" si="1" ref="D20:L20">D22+D23+D24</f>
        <v>0</v>
      </c>
      <c r="E20" s="38">
        <f t="shared" si="1"/>
        <v>0</v>
      </c>
      <c r="F20" s="38">
        <f t="shared" si="1"/>
        <v>0</v>
      </c>
      <c r="G20" s="38">
        <f t="shared" si="1"/>
        <v>0</v>
      </c>
      <c r="H20" s="38">
        <f t="shared" si="1"/>
        <v>401.4</v>
      </c>
      <c r="I20" s="38">
        <f t="shared" si="1"/>
        <v>401.4</v>
      </c>
      <c r="J20" s="38">
        <f t="shared" si="1"/>
        <v>401.4</v>
      </c>
      <c r="K20" s="38">
        <f t="shared" si="1"/>
        <v>401.4</v>
      </c>
      <c r="L20" s="38">
        <f t="shared" si="1"/>
        <v>401.4</v>
      </c>
    </row>
    <row r="21" spans="1:12" ht="14.25" customHeight="1">
      <c r="A21" s="27"/>
      <c r="B21" s="22" t="s">
        <v>3</v>
      </c>
      <c r="C21" s="38"/>
      <c r="D21" s="12"/>
      <c r="E21" s="16"/>
      <c r="F21" s="16"/>
      <c r="G21" s="16"/>
      <c r="H21" s="53"/>
      <c r="I21" s="59"/>
      <c r="J21" s="59"/>
      <c r="K21" s="59"/>
      <c r="L21" s="59"/>
    </row>
    <row r="22" spans="1:12" ht="68.25" customHeight="1">
      <c r="A22" s="27" t="s">
        <v>18</v>
      </c>
      <c r="B22" s="23" t="s">
        <v>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45.75" customHeight="1">
      <c r="A23" s="27" t="s">
        <v>17</v>
      </c>
      <c r="B23" s="23" t="s">
        <v>10</v>
      </c>
      <c r="C23" s="38">
        <v>317.4</v>
      </c>
      <c r="D23" s="38"/>
      <c r="E23" s="38"/>
      <c r="F23" s="38"/>
      <c r="G23" s="38"/>
      <c r="H23" s="38">
        <v>317.4</v>
      </c>
      <c r="I23" s="38">
        <v>317.4</v>
      </c>
      <c r="J23" s="38">
        <v>317.4</v>
      </c>
      <c r="K23" s="38">
        <v>317.4</v>
      </c>
      <c r="L23" s="38">
        <v>317.4</v>
      </c>
    </row>
    <row r="24" spans="1:12" ht="49.5" customHeight="1">
      <c r="A24" s="27" t="s">
        <v>39</v>
      </c>
      <c r="B24" s="23" t="s">
        <v>40</v>
      </c>
      <c r="C24" s="38">
        <v>84</v>
      </c>
      <c r="D24" s="38"/>
      <c r="E24" s="38"/>
      <c r="F24" s="38"/>
      <c r="G24" s="38"/>
      <c r="H24" s="38">
        <v>84</v>
      </c>
      <c r="I24" s="38">
        <v>84</v>
      </c>
      <c r="J24" s="38">
        <v>84</v>
      </c>
      <c r="K24" s="38">
        <v>84</v>
      </c>
      <c r="L24" s="38">
        <v>84</v>
      </c>
    </row>
    <row r="25" spans="1:12" ht="42.75" customHeight="1">
      <c r="A25" s="27"/>
      <c r="B25" s="42" t="s">
        <v>11</v>
      </c>
      <c r="C25" s="38">
        <f aca="true" t="shared" si="2" ref="C25:L25">C26+C27+C28+C30+C34</f>
        <v>2229.6000000000004</v>
      </c>
      <c r="D25" s="38">
        <f t="shared" si="2"/>
        <v>1537.3000000000002</v>
      </c>
      <c r="E25" s="38">
        <f t="shared" si="2"/>
        <v>1537.3000000000002</v>
      </c>
      <c r="F25" s="38">
        <f t="shared" si="2"/>
        <v>1537.3000000000002</v>
      </c>
      <c r="G25" s="38">
        <f t="shared" si="2"/>
        <v>1537.3000000000002</v>
      </c>
      <c r="H25" s="38">
        <f t="shared" si="2"/>
        <v>2377.9</v>
      </c>
      <c r="I25" s="38">
        <f t="shared" si="2"/>
        <v>2542.7</v>
      </c>
      <c r="J25" s="38">
        <f t="shared" si="2"/>
        <v>2639.3</v>
      </c>
      <c r="K25" s="38">
        <f t="shared" si="2"/>
        <v>2740.8</v>
      </c>
      <c r="L25" s="38">
        <f t="shared" si="2"/>
        <v>2847.2</v>
      </c>
    </row>
    <row r="26" spans="1:12" ht="73.5" customHeight="1">
      <c r="A26" s="27" t="s">
        <v>33</v>
      </c>
      <c r="B26" s="24" t="s">
        <v>30</v>
      </c>
      <c r="C26" s="38">
        <v>183.3</v>
      </c>
      <c r="D26" s="38">
        <v>935.4</v>
      </c>
      <c r="E26" s="38">
        <v>935.4</v>
      </c>
      <c r="F26" s="38">
        <v>935.4</v>
      </c>
      <c r="G26" s="38">
        <v>935.4</v>
      </c>
      <c r="H26" s="38">
        <v>138.4</v>
      </c>
      <c r="I26" s="38">
        <v>138.4</v>
      </c>
      <c r="J26" s="38">
        <v>138.4</v>
      </c>
      <c r="K26" s="38">
        <v>138.4</v>
      </c>
      <c r="L26" s="38">
        <v>138.4</v>
      </c>
    </row>
    <row r="27" spans="1:12" ht="66" customHeight="1" hidden="1">
      <c r="A27" s="27" t="s">
        <v>34</v>
      </c>
      <c r="B27" s="24" t="s">
        <v>26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s="7" customFormat="1" ht="77.25" customHeight="1">
      <c r="A28" s="27" t="s">
        <v>35</v>
      </c>
      <c r="B28" s="24" t="s">
        <v>19</v>
      </c>
      <c r="C28" s="38">
        <v>237.3</v>
      </c>
      <c r="D28" s="38">
        <v>401</v>
      </c>
      <c r="E28" s="38">
        <v>401</v>
      </c>
      <c r="F28" s="38">
        <v>401</v>
      </c>
      <c r="G28" s="38">
        <v>401</v>
      </c>
      <c r="H28" s="38">
        <v>246</v>
      </c>
      <c r="I28" s="38">
        <v>246</v>
      </c>
      <c r="J28" s="38">
        <v>246</v>
      </c>
      <c r="K28" s="38">
        <v>246</v>
      </c>
      <c r="L28" s="38">
        <v>246</v>
      </c>
    </row>
    <row r="29" spans="1:12" s="7" customFormat="1" ht="5.25" customHeight="1" hidden="1">
      <c r="A29" s="27"/>
      <c r="B29" s="24"/>
      <c r="C29" s="38"/>
      <c r="D29" s="12"/>
      <c r="E29" s="16"/>
      <c r="F29" s="16"/>
      <c r="G29" s="16"/>
      <c r="H29" s="53"/>
      <c r="I29" s="59"/>
      <c r="J29" s="59"/>
      <c r="K29" s="59"/>
      <c r="L29" s="59"/>
    </row>
    <row r="30" spans="1:12" ht="75.75" customHeight="1">
      <c r="A30" s="27" t="s">
        <v>36</v>
      </c>
      <c r="B30" s="24" t="s">
        <v>21</v>
      </c>
      <c r="C30" s="38">
        <f aca="true" t="shared" si="3" ref="C30:L30">SUM(C31:C33)</f>
        <v>609.8000000000001</v>
      </c>
      <c r="D30" s="38">
        <f t="shared" si="3"/>
        <v>200.9</v>
      </c>
      <c r="E30" s="38">
        <f t="shared" si="3"/>
        <v>200.9</v>
      </c>
      <c r="F30" s="38">
        <f t="shared" si="3"/>
        <v>200.9</v>
      </c>
      <c r="G30" s="38">
        <f t="shared" si="3"/>
        <v>200.9</v>
      </c>
      <c r="H30" s="38">
        <f t="shared" si="3"/>
        <v>619.6</v>
      </c>
      <c r="I30" s="38">
        <f t="shared" si="3"/>
        <v>646.8000000000001</v>
      </c>
      <c r="J30" s="38">
        <f t="shared" si="3"/>
        <v>646.8000000000001</v>
      </c>
      <c r="K30" s="38">
        <f t="shared" si="3"/>
        <v>646.8000000000001</v>
      </c>
      <c r="L30" s="38">
        <f t="shared" si="3"/>
        <v>646.8000000000001</v>
      </c>
    </row>
    <row r="31" spans="1:12" ht="22.5" customHeight="1">
      <c r="A31" s="27"/>
      <c r="B31" s="24" t="s">
        <v>31</v>
      </c>
      <c r="C31" s="38">
        <v>582.2</v>
      </c>
      <c r="D31" s="38"/>
      <c r="E31" s="38"/>
      <c r="F31" s="38"/>
      <c r="G31" s="38"/>
      <c r="H31" s="38">
        <v>592</v>
      </c>
      <c r="I31" s="38">
        <v>619.2</v>
      </c>
      <c r="J31" s="38">
        <v>619.2</v>
      </c>
      <c r="K31" s="38">
        <v>619.2</v>
      </c>
      <c r="L31" s="38">
        <v>619.2</v>
      </c>
    </row>
    <row r="32" spans="1:12" ht="21" customHeight="1">
      <c r="A32" s="27"/>
      <c r="B32" s="24" t="s">
        <v>22</v>
      </c>
      <c r="C32" s="38">
        <v>6</v>
      </c>
      <c r="D32" s="38">
        <v>10</v>
      </c>
      <c r="E32" s="38">
        <v>10</v>
      </c>
      <c r="F32" s="38">
        <v>10</v>
      </c>
      <c r="G32" s="38">
        <v>10</v>
      </c>
      <c r="H32" s="38">
        <v>6</v>
      </c>
      <c r="I32" s="38">
        <v>6</v>
      </c>
      <c r="J32" s="38">
        <v>6</v>
      </c>
      <c r="K32" s="38">
        <v>6</v>
      </c>
      <c r="L32" s="38">
        <v>6</v>
      </c>
    </row>
    <row r="33" spans="1:12" ht="21.75" customHeight="1">
      <c r="A33" s="27"/>
      <c r="B33" s="24" t="s">
        <v>23</v>
      </c>
      <c r="C33" s="38">
        <v>21.6</v>
      </c>
      <c r="D33" s="38">
        <v>190.9</v>
      </c>
      <c r="E33" s="38">
        <v>190.9</v>
      </c>
      <c r="F33" s="38">
        <v>190.9</v>
      </c>
      <c r="G33" s="38">
        <v>190.9</v>
      </c>
      <c r="H33" s="38">
        <v>21.6</v>
      </c>
      <c r="I33" s="38">
        <v>21.6</v>
      </c>
      <c r="J33" s="38">
        <v>21.6</v>
      </c>
      <c r="K33" s="38">
        <v>21.6</v>
      </c>
      <c r="L33" s="38">
        <v>21.6</v>
      </c>
    </row>
    <row r="34" spans="1:12" ht="47.25" customHeight="1">
      <c r="A34" s="61" t="s">
        <v>29</v>
      </c>
      <c r="B34" s="62" t="s">
        <v>28</v>
      </c>
      <c r="C34" s="63">
        <v>1199.2</v>
      </c>
      <c r="D34" s="63"/>
      <c r="E34" s="63"/>
      <c r="F34" s="63"/>
      <c r="G34" s="64"/>
      <c r="H34" s="65">
        <v>1373.9</v>
      </c>
      <c r="I34" s="65">
        <v>1511.5</v>
      </c>
      <c r="J34" s="65">
        <v>1608.1</v>
      </c>
      <c r="K34" s="65">
        <v>1709.6</v>
      </c>
      <c r="L34" s="65">
        <v>1816</v>
      </c>
    </row>
    <row r="35" spans="1:12" s="8" customFormat="1" ht="16.5" thickBot="1">
      <c r="A35" s="28"/>
      <c r="B35" s="43" t="s">
        <v>25</v>
      </c>
      <c r="C35" s="39">
        <f>C25+C14</f>
        <v>5776.400000000001</v>
      </c>
      <c r="D35" s="13">
        <f>D14+D25</f>
        <v>3826.2000000000003</v>
      </c>
      <c r="E35" s="13">
        <f>E14+E25</f>
        <v>3826.2000000000003</v>
      </c>
      <c r="F35" s="13">
        <f>F14+F25</f>
        <v>3826.2000000000003</v>
      </c>
      <c r="G35" s="45">
        <f>G14+G25</f>
        <v>3826.2000000000003</v>
      </c>
      <c r="H35" s="53">
        <f>H25+H14</f>
        <v>5986.8</v>
      </c>
      <c r="I35" s="60">
        <f>I25+I14</f>
        <v>6217.4</v>
      </c>
      <c r="J35" s="60">
        <f>J25+J14</f>
        <v>6383.700000000001</v>
      </c>
      <c r="K35" s="60">
        <f>K25+K14</f>
        <v>6559.1</v>
      </c>
      <c r="L35" s="60">
        <f>L25+L14</f>
        <v>6743.9</v>
      </c>
    </row>
    <row r="36" spans="3:9" ht="12.75">
      <c r="C36" s="29"/>
      <c r="D36" s="29" t="e">
        <f>D14/D39</f>
        <v>#DIV/0!</v>
      </c>
      <c r="E36" s="29" t="e">
        <f>E14/E39</f>
        <v>#DIV/0!</v>
      </c>
      <c r="F36" s="29" t="e">
        <f>F14/F39</f>
        <v>#DIV/0!</v>
      </c>
      <c r="G36" s="29" t="e">
        <f>G14/G39</f>
        <v>#DIV/0!</v>
      </c>
      <c r="H36" s="54"/>
      <c r="I36" s="55"/>
    </row>
    <row r="37" spans="2:9" ht="12" customHeight="1" thickBot="1">
      <c r="B37" s="17"/>
      <c r="C37" s="30"/>
      <c r="D37" s="30" t="e">
        <f>D35/D39</f>
        <v>#DIV/0!</v>
      </c>
      <c r="E37" s="30" t="e">
        <f>E35/E39</f>
        <v>#DIV/0!</v>
      </c>
      <c r="F37" s="30" t="e">
        <f>F35/F39</f>
        <v>#DIV/0!</v>
      </c>
      <c r="G37" s="30" t="e">
        <f>G35/G39</f>
        <v>#DIV/0!</v>
      </c>
      <c r="H37" s="56"/>
      <c r="I37" s="57"/>
    </row>
    <row r="38" spans="3:9" ht="12.75" hidden="1">
      <c r="C38" s="31"/>
      <c r="D38" s="31"/>
      <c r="E38" s="31"/>
      <c r="F38" s="31"/>
      <c r="G38" s="31"/>
      <c r="H38" s="31"/>
      <c r="I38" s="31"/>
    </row>
    <row r="39" spans="3:9" ht="12.75">
      <c r="C39" s="31"/>
      <c r="D39" s="31"/>
      <c r="E39" s="31"/>
      <c r="F39" s="31"/>
      <c r="G39" s="31"/>
      <c r="H39" s="31"/>
      <c r="I39" s="31"/>
    </row>
    <row r="40" ht="12.75">
      <c r="A40" s="36"/>
    </row>
  </sheetData>
  <sheetProtection/>
  <mergeCells count="6">
    <mergeCell ref="J2:L2"/>
    <mergeCell ref="A9:L9"/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2022-11-07T03:38:37Z</cp:lastPrinted>
  <dcterms:created xsi:type="dcterms:W3CDTF">2003-01-08T04:30:11Z</dcterms:created>
  <dcterms:modified xsi:type="dcterms:W3CDTF">2023-12-29T04:44:25Z</dcterms:modified>
  <cp:category/>
  <cp:version/>
  <cp:contentType/>
  <cp:contentStatus/>
</cp:coreProperties>
</file>